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<sst xmlns="http://schemas.openxmlformats.org/spreadsheetml/2006/main" count="280" uniqueCount="212">
  <si>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</si>
  <si>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</si>
  <si>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</si>
  <si>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</si>
  <si>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</si>
  <si>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</si>
  <si>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</si>
  <si>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</si>
  <si>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</si>
  <si>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</si>
  <si>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</si>
  <si>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</si>
  <si>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</si>
  <si>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</si>
  <si>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</si>
  <si>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</si>
  <si>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</si>
  <si>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</si>
  <si>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</si>
  <si>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</si>
  <si>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</si>
  <si>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</si>
  <si>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</si>
  <si>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</si>
  <si>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</si>
  <si>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</si>
  <si>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</si>
  <si>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</si>
  <si>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</si>
  <si>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</si>
  <si>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</si>
  <si>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</si>
  <si>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</si>
  <si>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</si>
  <si>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</si>
  <si>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</si>
  <si>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</si>
  <si>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</si>
  <si>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</si>
  <si>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</si>
  <si>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</si>
  <si>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</si>
  <si>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</si>
  <si>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</si>
  <si>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</si>
  <si>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</si>
  <si>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</si>
  <si>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</si>
  <si>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</si>
  <si>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</si>
  <si>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</si>
  <si>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</si>
  <si>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</si>
  <si>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</si>
  <si>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</si>
  <si>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</si>
  <si>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</si>
  <si>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</si>
  <si>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</si>
  <si>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</si>
  <si>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</si>
  <si>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</si>
  <si>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</si>
  <si>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</si>
  <si>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</si>
  <si>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</si>
  <si>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</si>
  <si>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</si>
  <si>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</si>
  <si>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</si>
  <si>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</si>
  <si>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</si>
  <si>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</si>
  <si>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</si>
  <si>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</si>
  <si>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</si>
  <si>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</si>
  <si>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</si>
  <si>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</si>
  <si>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</si>
  <si>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</si>
  <si>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</si>
  <si>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</si>
  <si>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</si>
  <si>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</si>
  <si>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</si>
  <si>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</si>
  <si>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</si>
  <si>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</si>
  <si>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</si>
  <si>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</si>
  <si>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</si>
  <si>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</si>
  <si>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</si>
  <si>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</si>
  <si>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</si>
  <si>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</si>
  <si>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</si>
  <si>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</si>
  <si>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</si>
  <si>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</si>
  <si>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</si>
  <si>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</si>
  <si>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</si>
  <si>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</si>
  <si>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</si>
  <si>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</si>
  <si>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</si>
  <si>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</si>
  <si>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</si>
  <si>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</si>
  <si>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</si>
  <si>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</si>
  <si>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</si>
  <si>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</si>
  <si>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</si>
  <si>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</si>
  <si>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</si>
  <si>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</si>
  <si>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</si>
  <si>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</si>
  <si>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</si>
  <si>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</si>
  <si>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</si>
  <si>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</si>
  <si>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</si>
  <si>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</si>
  <si>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</si>
  <si>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</si>
  <si>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</si>
  <si>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</si>
  <si>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</si>
  <si>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</si>
  <si>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</si>
  <si>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</si>
  <si>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</si>
  <si>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</si>
  <si>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</si>
  <si>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</si>
  <si>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</si>
  <si>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</si>
  <si>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</si>
  <si>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</si>
  <si>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</si>
  <si>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</si>
  <si>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</si>
  <si>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</si>
  <si>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</si>
  <si>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</si>
  <si>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</si>
  <si>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</si>
  <si>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</si>
  <si>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</si>
  <si>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</si>
  <si>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</si>
  <si>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</si>
  <si>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</si>
  <si>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</si>
  <si>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</si>
  <si>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</si>
  <si>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</si>
  <si>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</si>
  <si>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</si>
  <si>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</si>
  <si>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</si>
  <si>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</si>
  <si>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</si>
  <si>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</si>
  <si>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</si>
  <si>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</si>
  <si>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</si>
  <si>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</si>
  <si>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</si>
  <si>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</si>
  <si>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</si>
  <si>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</si>
  <si>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</si>
  <si>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</si>
  <si>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</si>
  <si>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</si>
  <si>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</si>
  <si>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</si>
  <si>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</si>
  <si>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</si>
  <si>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</si>
  <si>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</si>
  <si>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</si>
  <si>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</si>
  <si>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</si>
  <si>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</si>
  <si>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</si>
  <si>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</si>
  <si>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</si>
  <si>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</si>
  <si>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</si>
  <si>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</si>
  <si>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</si>
  <si>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</si>
  <si>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</si>
  <si>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</si>
  <si>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</si>
  <si>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</si>
  <si>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Жовтневий районний суд м.Харкова</t>
  </si>
  <si>
    <t>61052.м. Харків.вул. Полтавський шлях 45</t>
  </si>
  <si>
    <t>Доручення судів України / іноземних судів</t>
  </si>
  <si>
    <t xml:space="preserve">Розглянуто справ судом присяжних </t>
  </si>
  <si>
    <t>Д.В Чижиченко</t>
  </si>
  <si>
    <t>А.С. Глушко</t>
  </si>
  <si>
    <t>+38(057)734-92-01</t>
  </si>
  <si>
    <t>+38(057)734-91-87</t>
  </si>
  <si>
    <t>inbox@jv.hr.court.gov.ua</t>
  </si>
  <si>
    <t>29 січня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</si>
</sst>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0" r:id="rId1"/>
  <headerFooter alignWithMargins="0">
    <oddFooter>&amp;L74CC49D3&amp;C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597</v>
      </c>
      <c r="F6" s="90">
        <v>384</v>
      </c>
      <c r="G6" s="90">
        <v>11</v>
      </c>
      <c r="H6" s="90">
        <v>375</v>
      </c>
      <c r="I6" s="90" t="s">
        <v>172</v>
      </c>
      <c r="J6" s="90">
        <v>222</v>
      </c>
      <c r="K6" s="91">
        <v>97</v>
      </c>
      <c r="L6" s="101">
        <f>E6-F6</f>
        <v>213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4116</v>
      </c>
      <c r="F7" s="90">
        <v>4040</v>
      </c>
      <c r="G7" s="90">
        <v>4</v>
      </c>
      <c r="H7" s="90">
        <v>4087</v>
      </c>
      <c r="I7" s="90">
        <v>3493</v>
      </c>
      <c r="J7" s="90">
        <v>29</v>
      </c>
      <c r="K7" s="91"/>
      <c r="L7" s="101">
        <f>E7-F7</f>
        <v>76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3</v>
      </c>
      <c r="F8" s="90">
        <v>3</v>
      </c>
      <c r="G8" s="90"/>
      <c r="H8" s="90">
        <v>3</v>
      </c>
      <c r="I8" s="90">
        <v>3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888</v>
      </c>
      <c r="F9" s="90">
        <v>820</v>
      </c>
      <c r="G9" s="90">
        <v>3</v>
      </c>
      <c r="H9" s="90">
        <v>805</v>
      </c>
      <c r="I9" s="90">
        <v>390</v>
      </c>
      <c r="J9" s="90">
        <v>83</v>
      </c>
      <c r="K9" s="91"/>
      <c r="L9" s="101">
        <f>E9-F9</f>
        <v>68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6</v>
      </c>
      <c r="F10" s="90">
        <v>5</v>
      </c>
      <c r="G10" s="90"/>
      <c r="H10" s="90">
        <v>5</v>
      </c>
      <c r="I10" s="90">
        <v>2</v>
      </c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119</v>
      </c>
      <c r="F12" s="90">
        <v>119</v>
      </c>
      <c r="G12" s="90"/>
      <c r="H12" s="90">
        <v>119</v>
      </c>
      <c r="I12" s="90">
        <v>92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5</v>
      </c>
      <c r="F13" s="90"/>
      <c r="G13" s="90"/>
      <c r="H13" s="90">
        <v>2</v>
      </c>
      <c r="I13" s="90"/>
      <c r="J13" s="90">
        <v>3</v>
      </c>
      <c r="K13" s="91">
        <v>2</v>
      </c>
      <c r="L13" s="101">
        <f>E13-F13</f>
        <v>5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6</v>
      </c>
      <c r="F14" s="90">
        <v>1</v>
      </c>
      <c r="G14" s="90"/>
      <c r="H14" s="90">
        <v>2</v>
      </c>
      <c r="I14" s="90">
        <v>1</v>
      </c>
      <c r="J14" s="90">
        <v>4</v>
      </c>
      <c r="K14" s="91"/>
      <c r="L14" s="101">
        <f>E14-F14</f>
        <v>5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5740</v>
      </c>
      <c r="F15" s="104">
        <f>SUM(F6:F14)</f>
        <v>5372</v>
      </c>
      <c r="G15" s="104">
        <f>SUM(G6:G14)</f>
        <v>18</v>
      </c>
      <c r="H15" s="104">
        <f>SUM(H6:H14)</f>
        <v>5398</v>
      </c>
      <c r="I15" s="104">
        <f>SUM(I6:I14)</f>
        <v>3981</v>
      </c>
      <c r="J15" s="104">
        <f>SUM(J6:J14)</f>
        <v>342</v>
      </c>
      <c r="K15" s="104">
        <f>SUM(K6:K14)</f>
        <v>99</v>
      </c>
      <c r="L15" s="101">
        <f>E15-F15</f>
        <v>368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238</v>
      </c>
      <c r="F16" s="92">
        <v>233</v>
      </c>
      <c r="G16" s="92"/>
      <c r="H16" s="92">
        <v>230</v>
      </c>
      <c r="I16" s="92">
        <v>182</v>
      </c>
      <c r="J16" s="92">
        <v>8</v>
      </c>
      <c r="K16" s="91"/>
      <c r="L16" s="101">
        <f>E16-F16</f>
        <v>5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214</v>
      </c>
      <c r="F17" s="92">
        <v>183</v>
      </c>
      <c r="G17" s="92">
        <v>1</v>
      </c>
      <c r="H17" s="92">
        <v>208</v>
      </c>
      <c r="I17" s="92">
        <v>182</v>
      </c>
      <c r="J17" s="92">
        <v>6</v>
      </c>
      <c r="K17" s="91">
        <v>1</v>
      </c>
      <c r="L17" s="101">
        <f>E17-F17</f>
        <v>31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7</v>
      </c>
      <c r="F19" s="91">
        <v>7</v>
      </c>
      <c r="G19" s="91"/>
      <c r="H19" s="91">
        <v>6</v>
      </c>
      <c r="I19" s="91">
        <v>3</v>
      </c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277</v>
      </c>
      <c r="F24" s="91">
        <v>245</v>
      </c>
      <c r="G24" s="91">
        <v>1</v>
      </c>
      <c r="H24" s="91">
        <v>262</v>
      </c>
      <c r="I24" s="91">
        <v>185</v>
      </c>
      <c r="J24" s="91">
        <v>15</v>
      </c>
      <c r="K24" s="91">
        <v>1</v>
      </c>
      <c r="L24" s="101">
        <f>E24-F24</f>
        <v>32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2133</v>
      </c>
      <c r="F25" s="91">
        <v>2042</v>
      </c>
      <c r="G25" s="91"/>
      <c r="H25" s="91">
        <v>2125</v>
      </c>
      <c r="I25" s="91">
        <v>2012</v>
      </c>
      <c r="J25" s="91">
        <v>8</v>
      </c>
      <c r="K25" s="91"/>
      <c r="L25" s="101">
        <f>E25-F25</f>
        <v>91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18</v>
      </c>
      <c r="F26" s="91">
        <v>18</v>
      </c>
      <c r="G26" s="91"/>
      <c r="H26" s="91">
        <v>17</v>
      </c>
      <c r="I26" s="91">
        <v>5</v>
      </c>
      <c r="J26" s="91">
        <v>1</v>
      </c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1812</v>
      </c>
      <c r="F27" s="91">
        <v>1641</v>
      </c>
      <c r="G27" s="91">
        <v>3</v>
      </c>
      <c r="H27" s="91">
        <v>1717</v>
      </c>
      <c r="I27" s="91">
        <v>1471</v>
      </c>
      <c r="J27" s="91">
        <v>95</v>
      </c>
      <c r="K27" s="91"/>
      <c r="L27" s="101">
        <f>E27-F27</f>
        <v>171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2123</v>
      </c>
      <c r="F28" s="91">
        <v>1505</v>
      </c>
      <c r="G28" s="91">
        <v>34</v>
      </c>
      <c r="H28" s="91">
        <v>1602</v>
      </c>
      <c r="I28" s="91">
        <v>1276</v>
      </c>
      <c r="J28" s="91">
        <v>521</v>
      </c>
      <c r="K28" s="91">
        <v>64</v>
      </c>
      <c r="L28" s="101">
        <f>E28-F28</f>
        <v>618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174</v>
      </c>
      <c r="F29" s="91">
        <v>171</v>
      </c>
      <c r="G29" s="91">
        <v>1</v>
      </c>
      <c r="H29" s="91">
        <v>171</v>
      </c>
      <c r="I29" s="91">
        <v>147</v>
      </c>
      <c r="J29" s="91">
        <v>3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165</v>
      </c>
      <c r="F30" s="91">
        <v>147</v>
      </c>
      <c r="G30" s="91">
        <v>1</v>
      </c>
      <c r="H30" s="91">
        <v>152</v>
      </c>
      <c r="I30" s="91">
        <v>133</v>
      </c>
      <c r="J30" s="91">
        <v>13</v>
      </c>
      <c r="K30" s="91"/>
      <c r="L30" s="101">
        <f>E30-F30</f>
        <v>18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57</v>
      </c>
      <c r="F31" s="91">
        <v>53</v>
      </c>
      <c r="G31" s="91"/>
      <c r="H31" s="91">
        <v>53</v>
      </c>
      <c r="I31" s="91">
        <v>24</v>
      </c>
      <c r="J31" s="91">
        <v>4</v>
      </c>
      <c r="K31" s="91"/>
      <c r="L31" s="101">
        <f>E31-F31</f>
        <v>4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9</v>
      </c>
      <c r="F32" s="91">
        <v>5</v>
      </c>
      <c r="G32" s="91"/>
      <c r="H32" s="91">
        <v>7</v>
      </c>
      <c r="I32" s="91">
        <v>1</v>
      </c>
      <c r="J32" s="91">
        <v>2</v>
      </c>
      <c r="K32" s="91">
        <v>1</v>
      </c>
      <c r="L32" s="101">
        <f>E32-F32</f>
        <v>4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>
        <v>1</v>
      </c>
      <c r="G33" s="91"/>
      <c r="H33" s="91"/>
      <c r="I33" s="91"/>
      <c r="J33" s="91">
        <v>1</v>
      </c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19</v>
      </c>
      <c r="F34" s="91">
        <v>19</v>
      </c>
      <c r="G34" s="91"/>
      <c r="H34" s="91">
        <v>19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37</v>
      </c>
      <c r="F35" s="91">
        <v>24</v>
      </c>
      <c r="G35" s="91">
        <v>1</v>
      </c>
      <c r="H35" s="91">
        <v>28</v>
      </c>
      <c r="I35" s="91">
        <v>9</v>
      </c>
      <c r="J35" s="91">
        <v>9</v>
      </c>
      <c r="K35" s="91">
        <v>1</v>
      </c>
      <c r="L35" s="101">
        <f>E35-F35</f>
        <v>13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218</v>
      </c>
      <c r="F36" s="91">
        <v>196</v>
      </c>
      <c r="G36" s="91">
        <v>1</v>
      </c>
      <c r="H36" s="91">
        <v>209</v>
      </c>
      <c r="I36" s="91">
        <v>138</v>
      </c>
      <c r="J36" s="91">
        <v>9</v>
      </c>
      <c r="K36" s="91"/>
      <c r="L36" s="101">
        <f>E36-F36</f>
        <v>22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5</v>
      </c>
      <c r="F37" s="91">
        <v>4</v>
      </c>
      <c r="G37" s="91"/>
      <c r="H37" s="91">
        <v>3</v>
      </c>
      <c r="I37" s="91">
        <v>1</v>
      </c>
      <c r="J37" s="91">
        <v>2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7</v>
      </c>
      <c r="F38" s="91">
        <v>4</v>
      </c>
      <c r="G38" s="91"/>
      <c r="H38" s="91">
        <v>6</v>
      </c>
      <c r="I38" s="91">
        <v>3</v>
      </c>
      <c r="J38" s="91">
        <v>1</v>
      </c>
      <c r="K38" s="91"/>
      <c r="L38" s="101">
        <f>E38-F38</f>
        <v>3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5160</v>
      </c>
      <c r="F40" s="91">
        <v>4365</v>
      </c>
      <c r="G40" s="91">
        <v>38</v>
      </c>
      <c r="H40" s="91">
        <v>4491</v>
      </c>
      <c r="I40" s="91">
        <v>3602</v>
      </c>
      <c r="J40" s="91">
        <v>669</v>
      </c>
      <c r="K40" s="91">
        <v>66</v>
      </c>
      <c r="L40" s="101">
        <f>E40-F40</f>
        <v>795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2865</v>
      </c>
      <c r="F41" s="91">
        <v>2754</v>
      </c>
      <c r="G41" s="91"/>
      <c r="H41" s="91">
        <v>2772</v>
      </c>
      <c r="I41" s="91" t="s">
        <v>172</v>
      </c>
      <c r="J41" s="91">
        <v>93</v>
      </c>
      <c r="K41" s="91"/>
      <c r="L41" s="101">
        <f>E41-F41</f>
        <v>111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16</v>
      </c>
      <c r="F42" s="91">
        <v>15</v>
      </c>
      <c r="G42" s="91"/>
      <c r="H42" s="91">
        <v>16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37</v>
      </c>
      <c r="F43" s="91">
        <v>37</v>
      </c>
      <c r="G43" s="91"/>
      <c r="H43" s="91">
        <v>34</v>
      </c>
      <c r="I43" s="91">
        <v>12</v>
      </c>
      <c r="J43" s="91">
        <v>3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2903</v>
      </c>
      <c r="F45" s="91">
        <f aca="true" t="shared" si="0" ref="F45:K45">F41+F43+F44</f>
        <v>2792</v>
      </c>
      <c r="G45" s="91">
        <f t="shared" si="0"/>
        <v>0</v>
      </c>
      <c r="H45" s="91">
        <f t="shared" si="0"/>
        <v>2807</v>
      </c>
      <c r="I45" s="91">
        <f>I43+I44</f>
        <v>13</v>
      </c>
      <c r="J45" s="91">
        <f t="shared" si="0"/>
        <v>96</v>
      </c>
      <c r="K45" s="91">
        <f t="shared" si="0"/>
        <v>0</v>
      </c>
      <c r="L45" s="101">
        <f>E45-F45</f>
        <v>111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14080</v>
      </c>
      <c r="F46" s="91">
        <f aca="true" t="shared" si="1" ref="F46:K46">F15+F24+F40+F45</f>
        <v>12774</v>
      </c>
      <c r="G46" s="91">
        <f t="shared" si="1"/>
        <v>57</v>
      </c>
      <c r="H46" s="91">
        <f t="shared" si="1"/>
        <v>12958</v>
      </c>
      <c r="I46" s="91">
        <f t="shared" si="1"/>
        <v>7781</v>
      </c>
      <c r="J46" s="91">
        <f t="shared" si="1"/>
        <v>1122</v>
      </c>
      <c r="K46" s="91">
        <f t="shared" si="1"/>
        <v>166</v>
      </c>
      <c r="L46" s="101">
        <f>E46-F46</f>
        <v>1306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&amp;L74CC49D3&amp;CФорма № 1-мзс, Підрозділ: Жовтневий районний суд м.Харкова,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211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19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52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163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7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1294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220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9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15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&amp;L74CC49D3&amp;CФорма № 1-мзс, Підрозділ: Жовтневий районний суд м.Харкова,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377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309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26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35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5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169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1973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6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35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163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277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6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611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2008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3152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182039492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28179264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6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358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130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10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5192</v>
      </c>
      <c r="F55" s="96">
        <v>150</v>
      </c>
      <c r="G55" s="96">
        <v>25</v>
      </c>
      <c r="H55" s="96">
        <v>9</v>
      </c>
      <c r="I55" s="96">
        <v>22</v>
      </c>
    </row>
    <row r="56" spans="1:9" ht="13.5" customHeight="1">
      <c r="A56" s="272" t="s">
        <v>31</v>
      </c>
      <c r="B56" s="272"/>
      <c r="C56" s="272"/>
      <c r="D56" s="272"/>
      <c r="E56" s="96">
        <v>230</v>
      </c>
      <c r="F56" s="96">
        <v>30</v>
      </c>
      <c r="G56" s="96">
        <v>2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3412</v>
      </c>
      <c r="F57" s="96">
        <v>911</v>
      </c>
      <c r="G57" s="96">
        <v>128</v>
      </c>
      <c r="H57" s="96">
        <v>26</v>
      </c>
      <c r="I57" s="96">
        <v>14</v>
      </c>
    </row>
    <row r="58" spans="1:9" ht="13.5" customHeight="1">
      <c r="A58" s="203" t="s">
        <v>111</v>
      </c>
      <c r="B58" s="203"/>
      <c r="C58" s="203"/>
      <c r="D58" s="203"/>
      <c r="E58" s="96">
        <v>2743</v>
      </c>
      <c r="F58" s="96">
        <v>62</v>
      </c>
      <c r="G58" s="96">
        <v>1</v>
      </c>
      <c r="H58" s="96">
        <v>1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3638</v>
      </c>
      <c r="G62" s="118">
        <v>46634683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2128</v>
      </c>
      <c r="G63" s="119">
        <v>43582659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1510</v>
      </c>
      <c r="G64" s="119">
        <v>3052024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1548</v>
      </c>
      <c r="G65" s="120">
        <v>593799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&amp;L74CC49D3&amp;CФорма № 1-мзс, Підрозділ: Жовтневий районний суд м.Харкова,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14.795008912655971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28.94736842105263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6.666666666666667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9.865470852017937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101.44042586503836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1295.8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1408</v>
      </c>
    </row>
    <row r="11" spans="1:4" ht="16.5" customHeight="1">
      <c r="A11" s="226" t="s">
        <v>63</v>
      </c>
      <c r="B11" s="228"/>
      <c r="C11" s="14">
        <v>9</v>
      </c>
      <c r="D11" s="94">
        <v>40</v>
      </c>
    </row>
    <row r="12" spans="1:4" ht="16.5" customHeight="1">
      <c r="A12" s="318" t="s">
        <v>106</v>
      </c>
      <c r="B12" s="318"/>
      <c r="C12" s="14">
        <v>10</v>
      </c>
      <c r="D12" s="94">
        <v>23</v>
      </c>
    </row>
    <row r="13" spans="1:4" ht="16.5" customHeight="1">
      <c r="A13" s="318" t="s">
        <v>31</v>
      </c>
      <c r="B13" s="318"/>
      <c r="C13" s="14">
        <v>11</v>
      </c>
      <c r="D13" s="94">
        <v>36</v>
      </c>
    </row>
    <row r="14" spans="1:4" ht="16.5" customHeight="1">
      <c r="A14" s="318" t="s">
        <v>107</v>
      </c>
      <c r="B14" s="318"/>
      <c r="C14" s="14">
        <v>12</v>
      </c>
      <c r="D14" s="94">
        <v>72</v>
      </c>
    </row>
    <row r="15" spans="1:4" ht="16.5" customHeight="1">
      <c r="A15" s="318" t="s">
        <v>111</v>
      </c>
      <c r="B15" s="318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&amp;L74CC49D3&amp;CФорма № 1-мзс, Підрозділ: Жовтневий районний суд м.Харкова,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2020-02-03T07:21:54Z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88C5862A</vt:lpwstr>
  </property>
  <property fmtid="{D5CDD505-2E9C-101B-9397-08002B2CF9AE}" pid="9" name="Підрозділ">
    <vt:lpwstr>Жовтневий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